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720" windowHeight="13200" activeTab="0"/>
  </bookViews>
  <sheets>
    <sheet name="CHS-Cilíndricos" sheetId="1" r:id="rId1"/>
  </sheets>
  <definedNames>
    <definedName name="A" localSheetId="0">'CHS-Cilíndricos'!$F$15:$F$16293</definedName>
    <definedName name="A">#REF!</definedName>
    <definedName name="_xlnm.Print_Area" localSheetId="0">'CHS-Cilíndricos'!$1:$72</definedName>
    <definedName name="As" localSheetId="0">'CHS-Cilíndricos'!$M$15:$M$16293</definedName>
    <definedName name="As">#REF!</definedName>
    <definedName name="B">#REF!</definedName>
    <definedName name="Ct" localSheetId="0">'CHS-Cilíndricos'!$L$15:$L$16293</definedName>
    <definedName name="Ct">#REF!</definedName>
    <definedName name="D">'CHS-Cilíndricos'!$C$15:$C$16293</definedName>
    <definedName name="FRIO">#REF!</definedName>
    <definedName name="H">#REF!</definedName>
    <definedName name="I" localSheetId="0">'CHS-Cilíndricos'!$G$15:$G$16293</definedName>
    <definedName name="I">#REF!</definedName>
    <definedName name="It" localSheetId="0">'CHS-Cilíndricos'!$K$15:$K$16293</definedName>
    <definedName name="It">#REF!</definedName>
    <definedName name="Ixx">#REF!</definedName>
    <definedName name="Iyy">#REF!</definedName>
    <definedName name="L_" localSheetId="0">'CHS-Cilíndricos'!$N$15:$N$16293</definedName>
    <definedName name="L_">#REF!</definedName>
    <definedName name="M" localSheetId="0">'CHS-Cilíndricos'!$E$15:$E$16293</definedName>
    <definedName name="M">#REF!</definedName>
    <definedName name="ri">#REF!</definedName>
    <definedName name="ro">#REF!</definedName>
    <definedName name="T" localSheetId="0">'CHS-Cilíndricos'!$D$15:$D$16293</definedName>
    <definedName name="T">#REF!</definedName>
    <definedName name="_xlnm.Print_Titles" localSheetId="0">'CHS-Cilíndricos'!$1:$2</definedName>
    <definedName name="Wel" localSheetId="0">'CHS-Cilíndricos'!$I$15:$I$16293</definedName>
    <definedName name="Wel">#REF!</definedName>
    <definedName name="Welxx">#REF!</definedName>
    <definedName name="Welyy">#REF!</definedName>
    <definedName name="Wpl" localSheetId="0">'CHS-Cilíndricos'!$J$15:$J$16293</definedName>
    <definedName name="Wpl">#REF!</definedName>
    <definedName name="Wplxx">#REF!</definedName>
    <definedName name="Wplyy">#REF!</definedName>
  </definedNames>
  <calcPr fullCalcOnLoad="1"/>
</workbook>
</file>

<file path=xl/sharedStrings.xml><?xml version="1.0" encoding="utf-8"?>
<sst xmlns="http://schemas.openxmlformats.org/spreadsheetml/2006/main" count="290" uniqueCount="66">
  <si>
    <t>T</t>
  </si>
  <si>
    <t>M</t>
  </si>
  <si>
    <t>A</t>
  </si>
  <si>
    <t>I</t>
  </si>
  <si>
    <t>i</t>
  </si>
  <si>
    <t>L'</t>
  </si>
  <si>
    <t>mm</t>
  </si>
  <si>
    <t>kg/m</t>
  </si>
  <si>
    <t>cm</t>
  </si>
  <si>
    <t>m/t</t>
  </si>
  <si>
    <t>D</t>
  </si>
  <si>
    <t>Espesor</t>
  </si>
  <si>
    <t>Peso teórico</t>
  </si>
  <si>
    <t>Momento de inercia de torsión</t>
  </si>
  <si>
    <t>Radio de giro</t>
  </si>
  <si>
    <t>Diámetro exterior</t>
  </si>
  <si>
    <t>Constante de torsión</t>
  </si>
  <si>
    <t>Módulo de flexión elástico</t>
  </si>
  <si>
    <t>Módulo de flexión plástico</t>
  </si>
  <si>
    <t>Momento de inercia de flexión</t>
  </si>
  <si>
    <t>Longitud nominal por tonelada</t>
  </si>
  <si>
    <t>Área de la sección</t>
  </si>
  <si>
    <t>Área superficial por metro lineal</t>
  </si>
  <si>
    <t>TABLA DE CÁLCULO DE DIMENSIONES Y CARACTERÍSTICAS DE PERFILES HUECOS DE SECCIÓN CIRCULAR</t>
  </si>
  <si>
    <t>PRESTACIONES MECÁNICAS</t>
  </si>
  <si>
    <t>≥ 355</t>
  </si>
  <si>
    <t>Si %máx.</t>
  </si>
  <si>
    <t>P %máx.</t>
  </si>
  <si>
    <t>S %máx.</t>
  </si>
  <si>
    <t>Mn %máx.</t>
  </si>
  <si>
    <t>C %máx.</t>
  </si>
  <si>
    <t xml:space="preserve"> - 20º C</t>
  </si>
  <si>
    <t>mín. 27 Joules</t>
  </si>
  <si>
    <r>
      <t>W</t>
    </r>
    <r>
      <rPr>
        <b/>
        <vertAlign val="subscript"/>
        <sz val="10"/>
        <rFont val="Trebuchet MS"/>
        <family val="2"/>
      </rPr>
      <t>el</t>
    </r>
  </si>
  <si>
    <r>
      <t>W</t>
    </r>
    <r>
      <rPr>
        <b/>
        <vertAlign val="subscript"/>
        <sz val="10"/>
        <rFont val="Trebuchet MS"/>
        <family val="2"/>
      </rPr>
      <t>pl</t>
    </r>
  </si>
  <si>
    <r>
      <t>I</t>
    </r>
    <r>
      <rPr>
        <b/>
        <vertAlign val="subscript"/>
        <sz val="10"/>
        <rFont val="Trebuchet MS"/>
        <family val="2"/>
      </rPr>
      <t>t</t>
    </r>
  </si>
  <si>
    <r>
      <t>C</t>
    </r>
    <r>
      <rPr>
        <b/>
        <vertAlign val="subscript"/>
        <sz val="10"/>
        <rFont val="Trebuchet MS"/>
        <family val="2"/>
      </rPr>
      <t>t</t>
    </r>
  </si>
  <si>
    <r>
      <t>A</t>
    </r>
    <r>
      <rPr>
        <b/>
        <vertAlign val="subscript"/>
        <sz val="10"/>
        <rFont val="Trebuchet MS"/>
        <family val="2"/>
      </rPr>
      <t>s</t>
    </r>
  </si>
  <si>
    <r>
      <t>cm</t>
    </r>
    <r>
      <rPr>
        <b/>
        <vertAlign val="superscript"/>
        <sz val="10"/>
        <rFont val="Trebuchet MS"/>
        <family val="2"/>
      </rPr>
      <t>2</t>
    </r>
  </si>
  <si>
    <r>
      <t>cm</t>
    </r>
    <r>
      <rPr>
        <b/>
        <vertAlign val="superscript"/>
        <sz val="10"/>
        <rFont val="Trebuchet MS"/>
        <family val="2"/>
      </rPr>
      <t>4</t>
    </r>
  </si>
  <si>
    <r>
      <t>cm</t>
    </r>
    <r>
      <rPr>
        <b/>
        <vertAlign val="superscript"/>
        <sz val="10"/>
        <rFont val="Trebuchet MS"/>
        <family val="2"/>
      </rPr>
      <t>3</t>
    </r>
  </si>
  <si>
    <t>EN10210</t>
  </si>
  <si>
    <t>EN10219</t>
  </si>
  <si>
    <t>470 ÷ 630</t>
  </si>
  <si>
    <t>Res. Rotura</t>
  </si>
  <si>
    <t>Resiliencia</t>
  </si>
  <si>
    <t>desde</t>
  </si>
  <si>
    <t>hasta</t>
  </si>
  <si>
    <r>
      <t xml:space="preserve">    N/mm</t>
    </r>
    <r>
      <rPr>
        <vertAlign val="superscript"/>
        <sz val="8"/>
        <rFont val="Trebuchet MS"/>
        <family val="2"/>
      </rPr>
      <t>2</t>
    </r>
    <r>
      <rPr>
        <sz val="8"/>
        <rFont val="Trebuchet MS"/>
        <family val="2"/>
      </rPr>
      <t xml:space="preserve"> x 0,102 = kg/mm</t>
    </r>
    <r>
      <rPr>
        <vertAlign val="superscript"/>
        <sz val="8"/>
        <rFont val="Trebuchet MS"/>
        <family val="2"/>
      </rPr>
      <t>2.</t>
    </r>
  </si>
  <si>
    <t>COMPOSICIÓN QUÍMICA</t>
  </si>
  <si>
    <r>
      <t>m</t>
    </r>
    <r>
      <rPr>
        <b/>
        <vertAlign val="superscript"/>
        <sz val="10"/>
        <rFont val="Trebuchet MS"/>
        <family val="2"/>
      </rPr>
      <t>2</t>
    </r>
    <r>
      <rPr>
        <b/>
        <sz val="10"/>
        <rFont val="Trebuchet MS"/>
        <family val="2"/>
      </rPr>
      <t>/m</t>
    </r>
  </si>
  <si>
    <t>CALIDAD STANDARD DE ACERO S355J2H  (ACEROS AL CARBONO)</t>
  </si>
  <si>
    <r>
      <t>Rp 0,2 (N/mm</t>
    </r>
    <r>
      <rPr>
        <b/>
        <vertAlign val="superscript"/>
        <sz val="9"/>
        <rFont val="Trebuchet MS"/>
        <family val="2"/>
      </rPr>
      <t>2</t>
    </r>
    <r>
      <rPr>
        <b/>
        <sz val="9"/>
        <rFont val="Trebuchet MS"/>
        <family val="2"/>
      </rPr>
      <t>)</t>
    </r>
  </si>
  <si>
    <r>
      <t>Rm (N/mm</t>
    </r>
    <r>
      <rPr>
        <b/>
        <vertAlign val="superscript"/>
        <sz val="9"/>
        <rFont val="Trebuchet MS"/>
        <family val="2"/>
      </rPr>
      <t>2</t>
    </r>
    <r>
      <rPr>
        <b/>
        <sz val="9"/>
        <rFont val="Trebuchet MS"/>
        <family val="2"/>
      </rPr>
      <t>)</t>
    </r>
  </si>
  <si>
    <t>Norma</t>
  </si>
  <si>
    <t>Alargamiento</t>
  </si>
  <si>
    <t>Lím. Elástico</t>
  </si>
  <si>
    <r>
      <t xml:space="preserve">Para más información sobre nuestros productos y gamas dimensionales consulte en nuestra web </t>
    </r>
    <r>
      <rPr>
        <i/>
        <u val="single"/>
        <sz val="10"/>
        <color indexed="16"/>
        <rFont val="Trebuchet MS"/>
        <family val="2"/>
      </rPr>
      <t>www.protuba.com</t>
    </r>
    <r>
      <rPr>
        <i/>
        <sz val="10"/>
        <rFont val="Trebuchet MS"/>
        <family val="2"/>
      </rPr>
      <t xml:space="preserve"> (descargese gratis el catálogo completo)</t>
    </r>
  </si>
  <si>
    <t>Inserte diámetro exterior en milímetros, inserte el espesor en milímetros.</t>
  </si>
  <si>
    <t>(C) ≥ 22%</t>
  </si>
  <si>
    <t>(F) ≥ 20%</t>
  </si>
  <si>
    <t>Ø Ext.</t>
  </si>
  <si>
    <t>mm.</t>
  </si>
  <si>
    <t>Espesores mm.</t>
  </si>
  <si>
    <t xml:space="preserve">Espesores mm. </t>
  </si>
  <si>
    <t>m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</si>
</sst>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[$-C0A]dddd\,\ dd&quot; de &quot;mmmm&quot; de &quot;yyyy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00000"/>
    <numFmt numFmtId="195" formatCode="#,##0.000"/>
    <numFmt numFmtId="196" formatCode="#,##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rebuchet MS"/>
      <family val="2"/>
    </font>
    <font>
      <b/>
      <vertAlign val="subscript"/>
      <sz val="10"/>
      <name val="Trebuchet MS"/>
      <family val="2"/>
    </font>
    <font>
      <b/>
      <vertAlign val="superscript"/>
      <sz val="10"/>
      <name val="Trebuchet MS"/>
      <family val="2"/>
    </font>
    <font>
      <b/>
      <i/>
      <sz val="10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u val="single"/>
      <sz val="10"/>
      <name val="Trebuchet MS"/>
      <family val="2"/>
    </font>
    <font>
      <sz val="8"/>
      <name val="Trebuchet MS"/>
      <family val="2"/>
    </font>
    <font>
      <b/>
      <sz val="9"/>
      <name val="Trebuchet MS"/>
      <family val="2"/>
    </font>
    <font>
      <sz val="10"/>
      <color indexed="16"/>
      <name val="Trebuchet MS"/>
      <family val="2"/>
    </font>
    <font>
      <vertAlign val="superscript"/>
      <sz val="8"/>
      <name val="Trebuchet MS"/>
      <family val="2"/>
    </font>
    <font>
      <i/>
      <u val="single"/>
      <sz val="10"/>
      <color indexed="16"/>
      <name val="Trebuchet MS"/>
      <family val="2"/>
    </font>
    <font>
      <b/>
      <sz val="12"/>
      <color indexed="16"/>
      <name val="Trebuchet MS"/>
      <family val="2"/>
    </font>
    <font>
      <b/>
      <i/>
      <sz val="12"/>
      <color indexed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.5"/>
      <color indexed="12"/>
      <name val="Arial"/>
      <family val="0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rebuchet MS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2"/>
      <name val="Arial"/>
      <family val="2"/>
    </font>
    <font>
      <sz val="12"/>
      <name val="Wingdings"/>
      <family val="0"/>
    </font>
    <font>
      <sz val="12"/>
      <name val="Calibri"/>
      <family val="2"/>
    </font>
    <font>
      <b/>
      <sz val="14"/>
      <name val="Wingdings"/>
      <family val="0"/>
    </font>
    <font>
      <b/>
      <sz val="14"/>
      <color indexed="16"/>
      <name val="Trebuchet MS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>
        <color indexed="22"/>
      </left>
      <right style="dotted">
        <color indexed="22"/>
      </right>
      <top>
        <color indexed="63"/>
      </top>
      <bottom style="dotted">
        <color indexed="22"/>
      </bottom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dotted">
        <color indexed="22"/>
      </right>
      <top style="dotted">
        <color indexed="22"/>
      </top>
      <bottom>
        <color indexed="63"/>
      </bottom>
    </border>
    <border>
      <left style="dotted">
        <color indexed="22"/>
      </left>
      <right style="dotted">
        <color indexed="22"/>
      </right>
      <top style="medium"/>
      <bottom>
        <color indexed="63"/>
      </bottom>
    </border>
    <border>
      <left style="dotted">
        <color indexed="22"/>
      </left>
      <right style="dotted">
        <color indexed="22"/>
      </right>
      <top style="dotted">
        <color indexed="22"/>
      </top>
      <bottom style="medium"/>
    </border>
    <border>
      <left style="dotted">
        <color indexed="22"/>
      </left>
      <right>
        <color indexed="63"/>
      </right>
      <top style="medium"/>
      <bottom style="dotted">
        <color indexed="22"/>
      </bottom>
    </border>
    <border>
      <left>
        <color indexed="63"/>
      </left>
      <right>
        <color indexed="63"/>
      </right>
      <top style="medium"/>
      <bottom style="dotted">
        <color indexed="22"/>
      </bottom>
    </border>
    <border>
      <left>
        <color indexed="63"/>
      </left>
      <right style="dotted">
        <color indexed="22"/>
      </right>
      <top style="medium"/>
      <bottom style="dotted">
        <color indexed="22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0" applyNumberFormat="0" applyBorder="0" applyAlignment="0" applyProtection="0"/>
    <xf numFmtId="0" fontId="21" fillId="11" borderId="1" applyNumberFormat="0" applyAlignment="0" applyProtection="0"/>
    <xf numFmtId="0" fontId="22" fillId="1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5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0" fillId="11" borderId="5" applyNumberFormat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4" fillId="0" borderId="8" applyNumberFormat="0" applyFill="0" applyAlignment="0" applyProtection="0"/>
    <xf numFmtId="0" fontId="35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45" applyFont="1" applyFill="1" applyBorder="1" applyAlignment="1" applyProtection="1">
      <alignment horizontal="left"/>
      <protection/>
    </xf>
    <xf numFmtId="0" fontId="10" fillId="0" borderId="0" xfId="45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 horizontal="centerContinuous" vertical="center"/>
      <protection/>
    </xf>
    <xf numFmtId="0" fontId="4" fillId="0" borderId="13" xfId="0" applyFont="1" applyFill="1" applyBorder="1" applyAlignment="1" applyProtection="1">
      <alignment/>
      <protection/>
    </xf>
    <xf numFmtId="0" fontId="13" fillId="7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6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2" fillId="0" borderId="13" xfId="61" applyFont="1" applyFill="1" applyBorder="1" applyAlignment="1" applyProtection="1">
      <alignment horizontal="center" vertical="center"/>
      <protection/>
    </xf>
    <xf numFmtId="0" fontId="12" fillId="0" borderId="18" xfId="61" applyFont="1" applyFill="1" applyBorder="1" applyAlignment="1" applyProtection="1">
      <alignment horizontal="center" vertical="center"/>
      <protection/>
    </xf>
    <xf numFmtId="49" fontId="12" fillId="0" borderId="18" xfId="61" applyNumberFormat="1" applyFont="1" applyFill="1" applyBorder="1" applyAlignment="1" applyProtection="1">
      <alignment horizontal="center" vertical="center"/>
      <protection/>
    </xf>
    <xf numFmtId="0" fontId="12" fillId="0" borderId="19" xfId="61" applyFont="1" applyFill="1" applyBorder="1" applyAlignment="1" applyProtection="1">
      <alignment horizontal="center" vertical="center"/>
      <protection/>
    </xf>
    <xf numFmtId="181" fontId="12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181" fontId="12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distributed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vertical="distributed"/>
      <protection/>
    </xf>
    <xf numFmtId="0" fontId="8" fillId="0" borderId="19" xfId="60" applyFont="1" applyFill="1" applyBorder="1" applyAlignment="1" applyProtection="1">
      <alignment horizontal="center"/>
      <protection/>
    </xf>
    <xf numFmtId="0" fontId="8" fillId="0" borderId="19" xfId="60" applyFont="1" applyFill="1" applyBorder="1" applyAlignment="1" applyProtection="1" quotePrefix="1">
      <alignment horizontal="center" vertical="center"/>
      <protection/>
    </xf>
    <xf numFmtId="0" fontId="8" fillId="0" borderId="19" xfId="60" applyFont="1" applyFill="1" applyBorder="1" applyAlignment="1" applyProtection="1">
      <alignment horizontal="center" vertical="center"/>
      <protection/>
    </xf>
    <xf numFmtId="0" fontId="13" fillId="7" borderId="0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left" vertical="center"/>
      <protection/>
    </xf>
    <xf numFmtId="0" fontId="4" fillId="0" borderId="19" xfId="0" applyFont="1" applyFill="1" applyBorder="1" applyAlignment="1" applyProtection="1">
      <alignment/>
      <protection/>
    </xf>
    <xf numFmtId="0" fontId="8" fillId="0" borderId="18" xfId="60" applyFont="1" applyFill="1" applyBorder="1" applyAlignment="1" applyProtection="1">
      <alignment horizontal="center" vertical="center"/>
      <protection/>
    </xf>
    <xf numFmtId="0" fontId="8" fillId="0" borderId="0" xfId="60" applyFont="1" applyFill="1" applyBorder="1" applyAlignment="1" applyProtection="1">
      <alignment horizontal="center" vertical="center"/>
      <protection/>
    </xf>
    <xf numFmtId="181" fontId="4" fillId="0" borderId="0" xfId="6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0" borderId="2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/>
      <protection/>
    </xf>
    <xf numFmtId="0" fontId="16" fillId="7" borderId="18" xfId="60" applyFont="1" applyFill="1" applyBorder="1" applyAlignment="1" applyProtection="1">
      <alignment horizontal="center" vertical="center"/>
      <protection/>
    </xf>
    <xf numFmtId="0" fontId="17" fillId="7" borderId="0" xfId="0" applyFont="1" applyFill="1" applyBorder="1" applyAlignment="1" applyProtection="1">
      <alignment horizontal="left"/>
      <protection/>
    </xf>
    <xf numFmtId="0" fontId="4" fillId="7" borderId="0" xfId="0" applyFont="1" applyFill="1" applyBorder="1" applyAlignment="1" applyProtection="1">
      <alignment/>
      <protection/>
    </xf>
    <xf numFmtId="0" fontId="4" fillId="0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11" fillId="0" borderId="22" xfId="0" applyFont="1" applyFill="1" applyBorder="1" applyAlignment="1" applyProtection="1">
      <alignment horizontal="center"/>
      <protection/>
    </xf>
    <xf numFmtId="0" fontId="8" fillId="0" borderId="22" xfId="60" applyFont="1" applyFill="1" applyBorder="1" applyAlignment="1" applyProtection="1">
      <alignment horizontal="center"/>
      <protection/>
    </xf>
    <xf numFmtId="0" fontId="8" fillId="0" borderId="22" xfId="60" applyFont="1" applyFill="1" applyBorder="1" applyAlignment="1" applyProtection="1" quotePrefix="1">
      <alignment horizontal="center" vertical="center"/>
      <protection/>
    </xf>
    <xf numFmtId="181" fontId="4" fillId="0" borderId="22" xfId="60" applyNumberFormat="1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/>
      <protection/>
    </xf>
    <xf numFmtId="4" fontId="4" fillId="0" borderId="18" xfId="60" applyNumberFormat="1" applyFont="1" applyFill="1" applyBorder="1" applyAlignment="1" applyProtection="1">
      <alignment horizontal="center"/>
      <protection/>
    </xf>
    <xf numFmtId="195" fontId="4" fillId="0" borderId="18" xfId="60" applyNumberFormat="1" applyFont="1" applyFill="1" applyBorder="1" applyAlignment="1" applyProtection="1">
      <alignment horizontal="center"/>
      <protection/>
    </xf>
    <xf numFmtId="4" fontId="4" fillId="0" borderId="19" xfId="60" applyNumberFormat="1" applyFont="1" applyFill="1" applyBorder="1" applyAlignment="1" applyProtection="1">
      <alignment horizontal="center"/>
      <protection/>
    </xf>
    <xf numFmtId="195" fontId="4" fillId="0" borderId="19" xfId="60" applyNumberFormat="1" applyFont="1" applyFill="1" applyBorder="1" applyAlignment="1" applyProtection="1">
      <alignment horizontal="center"/>
      <protection/>
    </xf>
    <xf numFmtId="180" fontId="1" fillId="0" borderId="23" xfId="0" applyNumberFormat="1" applyFont="1" applyBorder="1" applyAlignment="1">
      <alignment horizontal="center"/>
    </xf>
    <xf numFmtId="180" fontId="1" fillId="4" borderId="24" xfId="0" applyNumberFormat="1" applyFont="1" applyFill="1" applyBorder="1" applyAlignment="1">
      <alignment horizontal="center"/>
    </xf>
    <xf numFmtId="180" fontId="1" fillId="0" borderId="24" xfId="0" applyNumberFormat="1" applyFont="1" applyBorder="1" applyAlignment="1">
      <alignment horizontal="center"/>
    </xf>
    <xf numFmtId="180" fontId="1" fillId="0" borderId="25" xfId="0" applyNumberFormat="1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196" fontId="41" fillId="0" borderId="23" xfId="0" applyNumberFormat="1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/>
    </xf>
    <xf numFmtId="196" fontId="41" fillId="0" borderId="24" xfId="0" applyNumberFormat="1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/>
    </xf>
    <xf numFmtId="0" fontId="42" fillId="4" borderId="24" xfId="0" applyFont="1" applyFill="1" applyBorder="1" applyAlignment="1">
      <alignment horizontal="center"/>
    </xf>
    <xf numFmtId="196" fontId="42" fillId="4" borderId="24" xfId="0" applyNumberFormat="1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/>
    </xf>
    <xf numFmtId="196" fontId="41" fillId="0" borderId="25" xfId="0" applyNumberFormat="1" applyFont="1" applyFill="1" applyBorder="1" applyAlignment="1">
      <alignment horizontal="center" vertical="center"/>
    </xf>
    <xf numFmtId="196" fontId="41" fillId="4" borderId="24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2" fillId="0" borderId="13" xfId="61" applyFont="1" applyFill="1" applyBorder="1" applyAlignment="1" applyProtection="1">
      <alignment horizontal="center" vertical="center"/>
      <protection/>
    </xf>
    <xf numFmtId="0" fontId="12" fillId="0" borderId="18" xfId="61" applyFont="1" applyFill="1" applyBorder="1" applyAlignment="1" applyProtection="1">
      <alignment horizontal="center" vertical="center"/>
      <protection/>
    </xf>
    <xf numFmtId="0" fontId="40" fillId="0" borderId="28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12" fillId="0" borderId="31" xfId="61" applyFont="1" applyFill="1" applyBorder="1" applyAlignment="1" applyProtection="1">
      <alignment horizontal="center" vertical="center"/>
      <protection/>
    </xf>
    <xf numFmtId="0" fontId="12" fillId="0" borderId="32" xfId="61" applyFont="1" applyFill="1" applyBorder="1" applyAlignment="1" applyProtection="1">
      <alignment horizontal="center" vertical="center"/>
      <protection/>
    </xf>
    <xf numFmtId="0" fontId="12" fillId="0" borderId="33" xfId="6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14</xdr:row>
      <xdr:rowOff>180975</xdr:rowOff>
    </xdr:from>
    <xdr:to>
      <xdr:col>15</xdr:col>
      <xdr:colOff>190500</xdr:colOff>
      <xdr:row>18</xdr:row>
      <xdr:rowOff>180975</xdr:rowOff>
    </xdr:to>
    <xdr:sp>
      <xdr:nvSpPr>
        <xdr:cNvPr id="1" name="Oval 8"/>
        <xdr:cNvSpPr>
          <a:spLocks/>
        </xdr:cNvSpPr>
      </xdr:nvSpPr>
      <xdr:spPr>
        <a:xfrm>
          <a:off x="11182350" y="3457575"/>
          <a:ext cx="800100" cy="8382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4</xdr:row>
      <xdr:rowOff>19050</xdr:rowOff>
    </xdr:from>
    <xdr:to>
      <xdr:col>4</xdr:col>
      <xdr:colOff>523875</xdr:colOff>
      <xdr:row>11</xdr:row>
      <xdr:rowOff>85725</xdr:rowOff>
    </xdr:to>
    <xdr:grpSp>
      <xdr:nvGrpSpPr>
        <xdr:cNvPr id="2" name="35 Grupo"/>
        <xdr:cNvGrpSpPr>
          <a:grpSpLocks/>
        </xdr:cNvGrpSpPr>
      </xdr:nvGrpSpPr>
      <xdr:grpSpPr>
        <a:xfrm>
          <a:off x="638175" y="838200"/>
          <a:ext cx="1914525" cy="1771650"/>
          <a:chOff x="9358251" y="157016"/>
          <a:chExt cx="3575363" cy="3270005"/>
        </a:xfrm>
        <a:solidFill>
          <a:srgbClr val="FFFFFF"/>
        </a:solidFill>
      </xdr:grpSpPr>
      <xdr:sp>
        <xdr:nvSpPr>
          <xdr:cNvPr id="3" name="12 CuadroTexto"/>
          <xdr:cNvSpPr txBox="1">
            <a:spLocks noChangeArrowheads="1"/>
          </xdr:cNvSpPr>
        </xdr:nvSpPr>
        <xdr:spPr>
          <a:xfrm>
            <a:off x="10378123" y="2862128"/>
            <a:ext cx="532729" cy="5648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</a:t>
            </a:r>
          </a:p>
        </xdr:txBody>
      </xdr:sp>
      <xdr:sp>
        <xdr:nvSpPr>
          <xdr:cNvPr id="4" name="26 Elipse"/>
          <xdr:cNvSpPr>
            <a:spLocks/>
          </xdr:cNvSpPr>
        </xdr:nvSpPr>
        <xdr:spPr>
          <a:xfrm>
            <a:off x="9363614" y="394091"/>
            <a:ext cx="2501860" cy="2448416"/>
          </a:xfrm>
          <a:prstGeom prst="ellips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27 Conector recto de flecha"/>
          <xdr:cNvSpPr>
            <a:spLocks/>
          </xdr:cNvSpPr>
        </xdr:nvSpPr>
        <xdr:spPr>
          <a:xfrm>
            <a:off x="9358251" y="3289681"/>
            <a:ext cx="2501860" cy="0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29 Conector recto de flecha"/>
          <xdr:cNvSpPr>
            <a:spLocks/>
          </xdr:cNvSpPr>
        </xdr:nvSpPr>
        <xdr:spPr>
          <a:xfrm>
            <a:off x="12416080" y="157016"/>
            <a:ext cx="0" cy="225630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30 Conector recto de flecha"/>
          <xdr:cNvSpPr>
            <a:spLocks/>
          </xdr:cNvSpPr>
        </xdr:nvSpPr>
        <xdr:spPr>
          <a:xfrm rot="10800000">
            <a:off x="12418762" y="493827"/>
            <a:ext cx="0" cy="225630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31 CuadroTexto"/>
          <xdr:cNvSpPr txBox="1">
            <a:spLocks noChangeArrowheads="1"/>
          </xdr:cNvSpPr>
        </xdr:nvSpPr>
        <xdr:spPr>
          <a:xfrm>
            <a:off x="12432169" y="174184"/>
            <a:ext cx="501445" cy="5289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T</a:t>
            </a:r>
          </a:p>
        </xdr:txBody>
      </xdr:sp>
      <xdr:sp>
        <xdr:nvSpPr>
          <xdr:cNvPr id="9" name="32 Conector recto"/>
          <xdr:cNvSpPr>
            <a:spLocks/>
          </xdr:cNvSpPr>
        </xdr:nvSpPr>
        <xdr:spPr>
          <a:xfrm rot="5400000" flipH="1">
            <a:off x="11510620" y="-434036"/>
            <a:ext cx="18771" cy="1827933"/>
          </a:xfrm>
          <a:prstGeom prst="line">
            <a:avLst/>
          </a:prstGeom>
          <a:noFill/>
          <a:ln w="9525" cmpd="sng">
            <a:solidFill>
              <a:srgbClr val="4A7EBB"/>
            </a:solidFill>
            <a:prstDash val="lg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33 Conector recto"/>
          <xdr:cNvSpPr>
            <a:spLocks/>
          </xdr:cNvSpPr>
        </xdr:nvSpPr>
        <xdr:spPr>
          <a:xfrm rot="5400000" flipH="1">
            <a:off x="11524921" y="-537859"/>
            <a:ext cx="0" cy="1827933"/>
          </a:xfrm>
          <a:prstGeom prst="line">
            <a:avLst/>
          </a:prstGeom>
          <a:noFill/>
          <a:ln w="9525" cmpd="sng">
            <a:solidFill>
              <a:srgbClr val="4A7EBB"/>
            </a:solidFill>
            <a:prstDash val="lg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34 Elipse"/>
          <xdr:cNvSpPr>
            <a:spLocks/>
          </xdr:cNvSpPr>
        </xdr:nvSpPr>
        <xdr:spPr>
          <a:xfrm>
            <a:off x="9452104" y="469301"/>
            <a:ext cx="2342757" cy="2278376"/>
          </a:xfrm>
          <a:prstGeom prst="ellips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12</xdr:col>
      <xdr:colOff>228600</xdr:colOff>
      <xdr:row>2</xdr:row>
      <xdr:rowOff>38100</xdr:rowOff>
    </xdr:from>
    <xdr:to>
      <xdr:col>15</xdr:col>
      <xdr:colOff>0</xdr:colOff>
      <xdr:row>4</xdr:row>
      <xdr:rowOff>180975</xdr:rowOff>
    </xdr:to>
    <xdr:pic>
      <xdr:nvPicPr>
        <xdr:cNvPr id="12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447675"/>
          <a:ext cx="2333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4</xdr:row>
      <xdr:rowOff>123825</xdr:rowOff>
    </xdr:from>
    <xdr:to>
      <xdr:col>3</xdr:col>
      <xdr:colOff>47625</xdr:colOff>
      <xdr:row>9</xdr:row>
      <xdr:rowOff>209550</xdr:rowOff>
    </xdr:to>
    <xdr:sp>
      <xdr:nvSpPr>
        <xdr:cNvPr id="13" name="15 Conector recto"/>
        <xdr:cNvSpPr>
          <a:spLocks/>
        </xdr:cNvSpPr>
      </xdr:nvSpPr>
      <xdr:spPr>
        <a:xfrm>
          <a:off x="1314450" y="942975"/>
          <a:ext cx="0" cy="1390650"/>
        </a:xfrm>
        <a:prstGeom prst="line">
          <a:avLst/>
        </a:prstGeom>
        <a:noFill/>
        <a:ln w="9525" cmpd="sng">
          <a:solidFill>
            <a:srgbClr val="4A7EBB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6</xdr:row>
      <xdr:rowOff>371475</xdr:rowOff>
    </xdr:from>
    <xdr:to>
      <xdr:col>2</xdr:col>
      <xdr:colOff>76200</xdr:colOff>
      <xdr:row>11</xdr:row>
      <xdr:rowOff>38100</xdr:rowOff>
    </xdr:to>
    <xdr:sp>
      <xdr:nvSpPr>
        <xdr:cNvPr id="14" name="17 Conector recto"/>
        <xdr:cNvSpPr>
          <a:spLocks/>
        </xdr:cNvSpPr>
      </xdr:nvSpPr>
      <xdr:spPr>
        <a:xfrm>
          <a:off x="628650" y="1571625"/>
          <a:ext cx="0" cy="990600"/>
        </a:xfrm>
        <a:prstGeom prst="line">
          <a:avLst/>
        </a:prstGeom>
        <a:noFill/>
        <a:ln w="9525" cmpd="sng">
          <a:solidFill>
            <a:srgbClr val="4A7EBB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6</xdr:row>
      <xdr:rowOff>371475</xdr:rowOff>
    </xdr:from>
    <xdr:to>
      <xdr:col>3</xdr:col>
      <xdr:colOff>723900</xdr:colOff>
      <xdr:row>11</xdr:row>
      <xdr:rowOff>38100</xdr:rowOff>
    </xdr:to>
    <xdr:sp>
      <xdr:nvSpPr>
        <xdr:cNvPr id="15" name="21 Conector recto"/>
        <xdr:cNvSpPr>
          <a:spLocks/>
        </xdr:cNvSpPr>
      </xdr:nvSpPr>
      <xdr:spPr>
        <a:xfrm flipH="1">
          <a:off x="1990725" y="1571625"/>
          <a:ext cx="0" cy="990600"/>
        </a:xfrm>
        <a:prstGeom prst="line">
          <a:avLst/>
        </a:prstGeom>
        <a:noFill/>
        <a:ln w="9525" cmpd="sng">
          <a:solidFill>
            <a:srgbClr val="4A7EBB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6</xdr:row>
      <xdr:rowOff>361950</xdr:rowOff>
    </xdr:from>
    <xdr:to>
      <xdr:col>3</xdr:col>
      <xdr:colOff>657225</xdr:colOff>
      <xdr:row>6</xdr:row>
      <xdr:rowOff>361950</xdr:rowOff>
    </xdr:to>
    <xdr:sp>
      <xdr:nvSpPr>
        <xdr:cNvPr id="16" name="22 Conector recto"/>
        <xdr:cNvSpPr>
          <a:spLocks/>
        </xdr:cNvSpPr>
      </xdr:nvSpPr>
      <xdr:spPr>
        <a:xfrm rot="5400000">
          <a:off x="647700" y="1562100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3</xdr:row>
      <xdr:rowOff>171450</xdr:rowOff>
    </xdr:from>
    <xdr:to>
      <xdr:col>3</xdr:col>
      <xdr:colOff>104775</xdr:colOff>
      <xdr:row>4</xdr:row>
      <xdr:rowOff>104775</xdr:rowOff>
    </xdr:to>
    <xdr:sp>
      <xdr:nvSpPr>
        <xdr:cNvPr id="17" name="23 CuadroTexto"/>
        <xdr:cNvSpPr txBox="1">
          <a:spLocks noChangeArrowheads="1"/>
        </xdr:cNvSpPr>
      </xdr:nvSpPr>
      <xdr:spPr>
        <a:xfrm>
          <a:off x="1200150" y="75247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z</a:t>
          </a:r>
        </a:p>
      </xdr:txBody>
    </xdr:sp>
    <xdr:clientData/>
  </xdr:twoCellAnchor>
  <xdr:twoCellAnchor>
    <xdr:from>
      <xdr:col>3</xdr:col>
      <xdr:colOff>685800</xdr:colOff>
      <xdr:row>6</xdr:row>
      <xdr:rowOff>238125</xdr:rowOff>
    </xdr:from>
    <xdr:to>
      <xdr:col>4</xdr:col>
      <xdr:colOff>104775</xdr:colOff>
      <xdr:row>7</xdr:row>
      <xdr:rowOff>19050</xdr:rowOff>
    </xdr:to>
    <xdr:sp>
      <xdr:nvSpPr>
        <xdr:cNvPr id="18" name="24 CuadroTexto"/>
        <xdr:cNvSpPr txBox="1">
          <a:spLocks noChangeArrowheads="1"/>
        </xdr:cNvSpPr>
      </xdr:nvSpPr>
      <xdr:spPr>
        <a:xfrm>
          <a:off x="1952625" y="14382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y</a:t>
          </a:r>
        </a:p>
      </xdr:txBody>
    </xdr:sp>
    <xdr:clientData/>
  </xdr:twoCellAnchor>
  <xdr:twoCellAnchor editAs="oneCell">
    <xdr:from>
      <xdr:col>14</xdr:col>
      <xdr:colOff>314325</xdr:colOff>
      <xdr:row>15</xdr:row>
      <xdr:rowOff>76200</xdr:rowOff>
    </xdr:from>
    <xdr:to>
      <xdr:col>14</xdr:col>
      <xdr:colOff>752475</xdr:colOff>
      <xdr:row>18</xdr:row>
      <xdr:rowOff>66675</xdr:rowOff>
    </xdr:to>
    <xdr:pic>
      <xdr:nvPicPr>
        <xdr:cNvPr id="1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53800" y="3571875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609600</xdr:colOff>
      <xdr:row>29</xdr:row>
      <xdr:rowOff>114300</xdr:rowOff>
    </xdr:from>
    <xdr:to>
      <xdr:col>14</xdr:col>
      <xdr:colOff>0</xdr:colOff>
      <xdr:row>31</xdr:row>
      <xdr:rowOff>152400</xdr:rowOff>
    </xdr:to>
    <xdr:sp>
      <xdr:nvSpPr>
        <xdr:cNvPr id="20" name="TextBox 17"/>
        <xdr:cNvSpPr txBox="1">
          <a:spLocks noChangeArrowheads="1"/>
        </xdr:cNvSpPr>
      </xdr:nvSpPr>
      <xdr:spPr>
        <a:xfrm>
          <a:off x="8010525" y="6657975"/>
          <a:ext cx="30289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Wingdings"/>
              <a:ea typeface="Wingdings"/>
              <a:cs typeface="Wingdings"/>
            </a:rPr>
            <a:t>m</a:t>
          </a:r>
          <a:r>
            <a:rPr lang="en-US" cap="none" sz="1400" b="1" i="0" u="none" baseline="0">
              <a:latin typeface="Calibri"/>
              <a:ea typeface="Calibri"/>
              <a:cs typeface="Calibri"/>
            </a:rPr>
            <a:t> Gama dimensional
standard EN10219, acero S355J2H</a:t>
          </a:r>
        </a:p>
      </xdr:txBody>
    </xdr:sp>
    <xdr:clientData/>
  </xdr:twoCellAnchor>
  <xdr:twoCellAnchor>
    <xdr:from>
      <xdr:col>3</xdr:col>
      <xdr:colOff>9525</xdr:colOff>
      <xdr:row>51</xdr:row>
      <xdr:rowOff>161925</xdr:rowOff>
    </xdr:from>
    <xdr:to>
      <xdr:col>5</xdr:col>
      <xdr:colOff>942975</xdr:colOff>
      <xdr:row>53</xdr:row>
      <xdr:rowOff>76200</xdr:rowOff>
    </xdr:to>
    <xdr:sp>
      <xdr:nvSpPr>
        <xdr:cNvPr id="21" name="TextBox 34"/>
        <xdr:cNvSpPr txBox="1">
          <a:spLocks noChangeArrowheads="1"/>
        </xdr:cNvSpPr>
      </xdr:nvSpPr>
      <xdr:spPr>
        <a:xfrm>
          <a:off x="1276350" y="12782550"/>
          <a:ext cx="24003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/>
            <a:t>Ø superiores y espesores mayores rogamos consulten</a:t>
          </a:r>
        </a:p>
      </xdr:txBody>
    </xdr:sp>
    <xdr:clientData/>
  </xdr:twoCellAnchor>
  <xdr:twoCellAnchor editAs="oneCell">
    <xdr:from>
      <xdr:col>0</xdr:col>
      <xdr:colOff>171450</xdr:colOff>
      <xdr:row>60</xdr:row>
      <xdr:rowOff>38100</xdr:rowOff>
    </xdr:from>
    <xdr:to>
      <xdr:col>16</xdr:col>
      <xdr:colOff>76200</xdr:colOff>
      <xdr:row>70</xdr:row>
      <xdr:rowOff>180975</xdr:rowOff>
    </xdr:to>
    <xdr:pic>
      <xdr:nvPicPr>
        <xdr:cNvPr id="22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14954250"/>
          <a:ext cx="120110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609600</xdr:colOff>
      <xdr:row>3</xdr:row>
      <xdr:rowOff>190500</xdr:rowOff>
    </xdr:from>
    <xdr:to>
      <xdr:col>11</xdr:col>
      <xdr:colOff>476250</xdr:colOff>
      <xdr:row>6</xdr:row>
      <xdr:rowOff>219075</xdr:rowOff>
    </xdr:to>
    <xdr:sp>
      <xdr:nvSpPr>
        <xdr:cNvPr id="23" name="AutoShape 37"/>
        <xdr:cNvSpPr>
          <a:spLocks/>
        </xdr:cNvSpPr>
      </xdr:nvSpPr>
      <xdr:spPr>
        <a:xfrm>
          <a:off x="6124575" y="771525"/>
          <a:ext cx="273367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Interactiva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showGridLines="0" tabSelected="1" workbookViewId="0" topLeftCell="A1">
      <selection activeCell="C24" sqref="C24"/>
    </sheetView>
  </sheetViews>
  <sheetFormatPr defaultColWidth="0" defaultRowHeight="12.75" zeroHeight="1"/>
  <cols>
    <col min="1" max="1" width="3.57421875" style="6" customWidth="1"/>
    <col min="2" max="2" width="4.7109375" style="7" customWidth="1"/>
    <col min="3" max="3" width="10.7109375" style="8" customWidth="1"/>
    <col min="4" max="4" width="11.421875" style="1" customWidth="1"/>
    <col min="5" max="5" width="10.57421875" style="9" customWidth="1"/>
    <col min="6" max="6" width="15.421875" style="6" customWidth="1"/>
    <col min="7" max="7" width="14.7109375" style="6" customWidth="1"/>
    <col min="8" max="8" width="11.57421875" style="6" customWidth="1"/>
    <col min="9" max="10" width="14.140625" style="6" customWidth="1"/>
    <col min="11" max="11" width="14.7109375" style="6" customWidth="1"/>
    <col min="12" max="12" width="12.7109375" style="6" customWidth="1"/>
    <col min="13" max="13" width="12.8515625" style="6" customWidth="1"/>
    <col min="14" max="14" width="14.28125" style="7" customWidth="1"/>
    <col min="15" max="15" width="11.28125" style="1" customWidth="1"/>
    <col min="16" max="16" width="4.7109375" style="6" customWidth="1"/>
    <col min="17" max="17" width="4.57421875" style="6" customWidth="1"/>
    <col min="18" max="22" width="14.7109375" style="6" hidden="1" customWidth="1"/>
    <col min="23" max="26" width="10.7109375" style="6" hidden="1" customWidth="1"/>
    <col min="27" max="16384" width="0" style="6" hidden="1" customWidth="1"/>
  </cols>
  <sheetData>
    <row r="1" spans="1:20" ht="18.75" customHeight="1" thickBot="1">
      <c r="A1" s="9"/>
      <c r="B1" s="2"/>
      <c r="C1" s="15"/>
      <c r="D1" s="15"/>
      <c r="E1" s="2"/>
      <c r="F1" s="9"/>
      <c r="G1" s="9"/>
      <c r="H1" s="9"/>
      <c r="I1" s="9"/>
      <c r="J1" s="9"/>
      <c r="K1" s="9"/>
      <c r="L1" s="9"/>
      <c r="M1" s="9"/>
      <c r="N1" s="2"/>
      <c r="O1" s="16"/>
      <c r="P1" s="9"/>
      <c r="Q1" s="9"/>
      <c r="R1" s="9"/>
      <c r="S1" s="9"/>
      <c r="T1" s="9"/>
    </row>
    <row r="2" spans="1:20" ht="13.5" customHeight="1" thickTop="1">
      <c r="A2" s="9"/>
      <c r="B2" s="17"/>
      <c r="C2" s="18"/>
      <c r="D2" s="18"/>
      <c r="E2" s="10"/>
      <c r="F2" s="19"/>
      <c r="G2" s="19"/>
      <c r="H2" s="19"/>
      <c r="I2" s="19"/>
      <c r="J2" s="19"/>
      <c r="K2" s="19"/>
      <c r="L2" s="19"/>
      <c r="M2" s="10"/>
      <c r="N2" s="10"/>
      <c r="O2" s="18"/>
      <c r="P2" s="20"/>
      <c r="Q2" s="9"/>
      <c r="R2" s="9"/>
      <c r="S2" s="9"/>
      <c r="T2" s="9"/>
    </row>
    <row r="3" spans="1:21" ht="13.5" customHeight="1">
      <c r="A3" s="9"/>
      <c r="B3" s="21"/>
      <c r="C3" s="89" t="s">
        <v>23</v>
      </c>
      <c r="D3" s="15"/>
      <c r="E3" s="2"/>
      <c r="F3" s="22"/>
      <c r="G3" s="22"/>
      <c r="H3" s="22"/>
      <c r="I3" s="22"/>
      <c r="J3" s="22"/>
      <c r="K3" s="22"/>
      <c r="L3" s="22"/>
      <c r="M3" s="2"/>
      <c r="N3" s="2"/>
      <c r="O3" s="15"/>
      <c r="P3" s="23"/>
      <c r="Q3" s="2"/>
      <c r="R3" s="2"/>
      <c r="S3" s="2"/>
      <c r="T3" s="2"/>
      <c r="U3" s="1"/>
    </row>
    <row r="4" spans="1:21" ht="18.75">
      <c r="A4" s="9"/>
      <c r="B4" s="21"/>
      <c r="C4" s="89" t="s">
        <v>51</v>
      </c>
      <c r="D4" s="15"/>
      <c r="E4" s="2"/>
      <c r="F4" s="22"/>
      <c r="G4" s="22"/>
      <c r="H4" s="24"/>
      <c r="I4" s="22"/>
      <c r="J4" s="22"/>
      <c r="K4" s="22"/>
      <c r="L4" s="22"/>
      <c r="M4" s="2"/>
      <c r="N4" s="2"/>
      <c r="O4" s="15"/>
      <c r="P4" s="23"/>
      <c r="Q4" s="25"/>
      <c r="R4" s="2"/>
      <c r="S4" s="2"/>
      <c r="T4" s="2"/>
      <c r="U4" s="1"/>
    </row>
    <row r="5" spans="1:21" ht="15">
      <c r="A5" s="9"/>
      <c r="B5" s="21"/>
      <c r="C5" s="15"/>
      <c r="D5" s="15"/>
      <c r="E5" s="2"/>
      <c r="F5" s="22"/>
      <c r="G5" s="22"/>
      <c r="H5" s="22"/>
      <c r="I5" s="22"/>
      <c r="J5" s="22"/>
      <c r="K5" s="22"/>
      <c r="L5" s="22"/>
      <c r="M5" s="2"/>
      <c r="N5" s="2"/>
      <c r="O5" s="15"/>
      <c r="P5" s="23"/>
      <c r="Q5" s="25"/>
      <c r="R5" s="2"/>
      <c r="S5" s="2"/>
      <c r="T5" s="2"/>
      <c r="U5" s="1"/>
    </row>
    <row r="6" spans="1:21" ht="15">
      <c r="A6" s="9"/>
      <c r="B6" s="21"/>
      <c r="C6" s="15"/>
      <c r="D6" s="15"/>
      <c r="E6" s="2"/>
      <c r="F6" s="2"/>
      <c r="G6" s="2"/>
      <c r="H6" s="2"/>
      <c r="I6" s="2"/>
      <c r="J6" s="2"/>
      <c r="K6" s="2"/>
      <c r="L6" s="2"/>
      <c r="M6" s="2"/>
      <c r="N6" s="2"/>
      <c r="O6" s="15"/>
      <c r="P6" s="23"/>
      <c r="Q6" s="90"/>
      <c r="R6" s="90"/>
      <c r="S6" s="90"/>
      <c r="T6" s="90"/>
      <c r="U6" s="1"/>
    </row>
    <row r="7" spans="1:20" ht="39" customHeight="1">
      <c r="A7" s="9"/>
      <c r="B7" s="21"/>
      <c r="C7" s="15"/>
      <c r="D7" s="15"/>
      <c r="E7" s="2"/>
      <c r="F7" s="96" t="s">
        <v>24</v>
      </c>
      <c r="G7" s="97"/>
      <c r="H7" s="97"/>
      <c r="I7" s="97"/>
      <c r="J7" s="98"/>
      <c r="K7" s="97" t="s">
        <v>49</v>
      </c>
      <c r="L7" s="97"/>
      <c r="M7" s="97"/>
      <c r="N7" s="97"/>
      <c r="O7" s="98"/>
      <c r="P7" s="23"/>
      <c r="Q7" s="9"/>
      <c r="R7" s="9"/>
      <c r="S7" s="9"/>
      <c r="T7" s="9"/>
    </row>
    <row r="8" spans="1:20" ht="15">
      <c r="A8" s="9"/>
      <c r="B8" s="21"/>
      <c r="C8" s="15"/>
      <c r="D8" s="15"/>
      <c r="E8" s="2"/>
      <c r="F8" s="91" t="s">
        <v>54</v>
      </c>
      <c r="G8" s="27" t="s">
        <v>56</v>
      </c>
      <c r="H8" s="27" t="s">
        <v>44</v>
      </c>
      <c r="I8" s="91" t="s">
        <v>55</v>
      </c>
      <c r="J8" s="27" t="s">
        <v>45</v>
      </c>
      <c r="K8" s="91" t="s">
        <v>30</v>
      </c>
      <c r="L8" s="91" t="s">
        <v>26</v>
      </c>
      <c r="M8" s="91" t="s">
        <v>29</v>
      </c>
      <c r="N8" s="91" t="s">
        <v>27</v>
      </c>
      <c r="O8" s="91" t="s">
        <v>28</v>
      </c>
      <c r="P8" s="23"/>
      <c r="Q8" s="9"/>
      <c r="R8" s="9"/>
      <c r="S8" s="9"/>
      <c r="T8" s="9"/>
    </row>
    <row r="9" spans="1:20" ht="18.75" customHeight="1">
      <c r="A9" s="9"/>
      <c r="B9" s="21"/>
      <c r="C9" s="15"/>
      <c r="D9" s="15"/>
      <c r="E9" s="2"/>
      <c r="F9" s="92"/>
      <c r="G9" s="28" t="s">
        <v>52</v>
      </c>
      <c r="H9" s="28" t="s">
        <v>53</v>
      </c>
      <c r="I9" s="92"/>
      <c r="J9" s="29" t="s">
        <v>31</v>
      </c>
      <c r="K9" s="92"/>
      <c r="L9" s="92"/>
      <c r="M9" s="92"/>
      <c r="N9" s="92"/>
      <c r="O9" s="92"/>
      <c r="P9" s="23"/>
      <c r="Q9" s="9"/>
      <c r="R9" s="9"/>
      <c r="S9" s="9"/>
      <c r="T9" s="9"/>
    </row>
    <row r="10" spans="1:20" ht="18.75" customHeight="1">
      <c r="A10" s="9"/>
      <c r="B10" s="21"/>
      <c r="C10" s="15"/>
      <c r="D10" s="15"/>
      <c r="E10" s="2"/>
      <c r="F10" s="30" t="s">
        <v>41</v>
      </c>
      <c r="G10" s="30" t="s">
        <v>25</v>
      </c>
      <c r="H10" s="30" t="s">
        <v>43</v>
      </c>
      <c r="I10" s="30" t="s">
        <v>59</v>
      </c>
      <c r="J10" s="30" t="s">
        <v>32</v>
      </c>
      <c r="K10" s="30">
        <v>0.22</v>
      </c>
      <c r="L10" s="30">
        <v>0.55</v>
      </c>
      <c r="M10" s="30">
        <v>1.6</v>
      </c>
      <c r="N10" s="31">
        <v>0.03</v>
      </c>
      <c r="O10" s="31">
        <v>0.03</v>
      </c>
      <c r="P10" s="23"/>
      <c r="Q10" s="9"/>
      <c r="R10" s="9"/>
      <c r="S10" s="9"/>
      <c r="T10" s="9"/>
    </row>
    <row r="11" spans="1:21" ht="12.75" customHeight="1">
      <c r="A11" s="9"/>
      <c r="B11" s="21"/>
      <c r="C11" s="15"/>
      <c r="D11" s="15"/>
      <c r="E11" s="2"/>
      <c r="F11" s="32" t="s">
        <v>42</v>
      </c>
      <c r="G11" s="28" t="s">
        <v>25</v>
      </c>
      <c r="H11" s="28" t="s">
        <v>43</v>
      </c>
      <c r="I11" s="28" t="s">
        <v>60</v>
      </c>
      <c r="J11" s="28" t="s">
        <v>32</v>
      </c>
      <c r="K11" s="32">
        <v>0.22</v>
      </c>
      <c r="L11" s="28">
        <v>0.55</v>
      </c>
      <c r="M11" s="28">
        <v>1.6</v>
      </c>
      <c r="N11" s="33">
        <v>0.03</v>
      </c>
      <c r="O11" s="33">
        <v>0.03</v>
      </c>
      <c r="P11" s="23"/>
      <c r="Q11" s="26"/>
      <c r="R11" s="26"/>
      <c r="S11" s="26"/>
      <c r="T11" s="26"/>
      <c r="U11" s="1"/>
    </row>
    <row r="12" spans="1:20" ht="15">
      <c r="A12" s="9"/>
      <c r="B12" s="21"/>
      <c r="C12" s="15"/>
      <c r="D12" s="15"/>
      <c r="E12" s="2"/>
      <c r="F12" s="2"/>
      <c r="G12" s="2"/>
      <c r="H12" s="2"/>
      <c r="I12" s="2"/>
      <c r="J12" s="2"/>
      <c r="K12" s="2"/>
      <c r="L12" s="2"/>
      <c r="M12" s="2"/>
      <c r="N12" s="2"/>
      <c r="O12" s="15"/>
      <c r="P12" s="23"/>
      <c r="Q12" s="2"/>
      <c r="R12" s="2"/>
      <c r="S12" s="2"/>
      <c r="T12" s="2"/>
    </row>
    <row r="13" spans="1:20" ht="27.75" customHeight="1">
      <c r="A13" s="9"/>
      <c r="B13" s="21"/>
      <c r="C13" s="34" t="s">
        <v>15</v>
      </c>
      <c r="D13" s="35" t="s">
        <v>11</v>
      </c>
      <c r="E13" s="12" t="s">
        <v>12</v>
      </c>
      <c r="F13" s="36" t="s">
        <v>21</v>
      </c>
      <c r="G13" s="34" t="s">
        <v>19</v>
      </c>
      <c r="H13" s="34" t="s">
        <v>14</v>
      </c>
      <c r="I13" s="34" t="s">
        <v>17</v>
      </c>
      <c r="J13" s="34" t="s">
        <v>18</v>
      </c>
      <c r="K13" s="34" t="s">
        <v>13</v>
      </c>
      <c r="L13" s="34" t="s">
        <v>16</v>
      </c>
      <c r="M13" s="37" t="s">
        <v>22</v>
      </c>
      <c r="N13" s="34" t="s">
        <v>20</v>
      </c>
      <c r="O13" s="64"/>
      <c r="P13" s="23"/>
      <c r="Q13" s="2"/>
      <c r="R13" s="2"/>
      <c r="S13" s="2"/>
      <c r="T13" s="2"/>
    </row>
    <row r="14" spans="1:20" ht="16.5">
      <c r="A14" s="9"/>
      <c r="B14" s="21"/>
      <c r="C14" s="38" t="s">
        <v>10</v>
      </c>
      <c r="D14" s="38" t="s">
        <v>0</v>
      </c>
      <c r="E14" s="38" t="s">
        <v>1</v>
      </c>
      <c r="F14" s="38" t="s">
        <v>2</v>
      </c>
      <c r="G14" s="38" t="s">
        <v>3</v>
      </c>
      <c r="H14" s="38" t="s">
        <v>4</v>
      </c>
      <c r="I14" s="38" t="s">
        <v>33</v>
      </c>
      <c r="J14" s="38" t="s">
        <v>34</v>
      </c>
      <c r="K14" s="38" t="s">
        <v>35</v>
      </c>
      <c r="L14" s="38" t="s">
        <v>36</v>
      </c>
      <c r="M14" s="38" t="s">
        <v>37</v>
      </c>
      <c r="N14" s="38" t="s">
        <v>5</v>
      </c>
      <c r="O14" s="65"/>
      <c r="P14" s="23"/>
      <c r="Q14" s="9"/>
      <c r="R14" s="9"/>
      <c r="S14" s="9"/>
      <c r="T14" s="9"/>
    </row>
    <row r="15" spans="1:20" ht="17.25">
      <c r="A15" s="9"/>
      <c r="B15" s="21"/>
      <c r="C15" s="38" t="s">
        <v>6</v>
      </c>
      <c r="D15" s="38" t="s">
        <v>6</v>
      </c>
      <c r="E15" s="38" t="s">
        <v>7</v>
      </c>
      <c r="F15" s="38" t="s">
        <v>38</v>
      </c>
      <c r="G15" s="39" t="s">
        <v>39</v>
      </c>
      <c r="H15" s="39" t="s">
        <v>8</v>
      </c>
      <c r="I15" s="39" t="s">
        <v>40</v>
      </c>
      <c r="J15" s="40" t="s">
        <v>40</v>
      </c>
      <c r="K15" s="40" t="s">
        <v>39</v>
      </c>
      <c r="L15" s="39" t="s">
        <v>40</v>
      </c>
      <c r="M15" s="39" t="s">
        <v>50</v>
      </c>
      <c r="N15" s="39" t="s">
        <v>9</v>
      </c>
      <c r="O15" s="66"/>
      <c r="P15" s="23"/>
      <c r="Q15" s="9"/>
      <c r="R15" s="9"/>
      <c r="S15" s="9"/>
      <c r="T15" s="9"/>
    </row>
    <row r="16" spans="1:20" ht="18">
      <c r="A16" s="9"/>
      <c r="B16" s="21"/>
      <c r="C16" s="55">
        <v>114.3</v>
      </c>
      <c r="D16" s="55">
        <v>8</v>
      </c>
      <c r="E16" s="70">
        <f>0.785*A</f>
        <v>20.972141582010167</v>
      </c>
      <c r="F16" s="70">
        <f>PI()*(POWER(D,2)-POWER((D-2*T),2))/400</f>
        <v>26.7161039261276</v>
      </c>
      <c r="G16" s="70">
        <f>PI()*(POWER(D,4)-POWER((D-2*T),4))/640000</f>
        <v>379.4919037803713</v>
      </c>
      <c r="H16" s="70">
        <f>SQRT(I/A)</f>
        <v>3.7689007017962153</v>
      </c>
      <c r="I16" s="70">
        <f>2*I*10/D</f>
        <v>66.40278281371326</v>
      </c>
      <c r="J16" s="70">
        <f>(POWER(D,3)-POWER((D-2*T),3))/6000</f>
        <v>90.56818666666666</v>
      </c>
      <c r="K16" s="70">
        <f>2*I</f>
        <v>758.9838075607425</v>
      </c>
      <c r="L16" s="70">
        <f>2*Wel</f>
        <v>132.80556562742652</v>
      </c>
      <c r="M16" s="71">
        <f>PI()*D/1000</f>
        <v>0.3590840403053134</v>
      </c>
      <c r="N16" s="70">
        <f>1000/M</f>
        <v>47.68230254833854</v>
      </c>
      <c r="O16" s="67"/>
      <c r="P16" s="23"/>
      <c r="Q16" s="9"/>
      <c r="R16" s="9"/>
      <c r="S16" s="9"/>
      <c r="T16" s="9"/>
    </row>
    <row r="17" spans="1:20" ht="18">
      <c r="A17" s="9"/>
      <c r="B17" s="21"/>
      <c r="C17" s="56" t="s">
        <v>58</v>
      </c>
      <c r="D17" s="41"/>
      <c r="E17" s="14"/>
      <c r="F17" s="14"/>
      <c r="G17" s="14"/>
      <c r="H17" s="57"/>
      <c r="I17" s="57"/>
      <c r="J17" s="2"/>
      <c r="K17" s="2"/>
      <c r="L17" s="2"/>
      <c r="M17" s="2"/>
      <c r="N17" s="2"/>
      <c r="O17" s="15"/>
      <c r="P17" s="23"/>
      <c r="Q17" s="9"/>
      <c r="R17" s="9"/>
      <c r="S17" s="9"/>
      <c r="T17" s="9"/>
    </row>
    <row r="18" spans="1:20" ht="12.75" customHeight="1">
      <c r="A18" s="9"/>
      <c r="B18" s="21"/>
      <c r="C18" s="15"/>
      <c r="D18" s="15"/>
      <c r="E18" s="2"/>
      <c r="F18" s="2"/>
      <c r="G18" s="2"/>
      <c r="H18" s="2"/>
      <c r="I18" s="2"/>
      <c r="J18" s="2"/>
      <c r="K18" s="2"/>
      <c r="L18" s="2"/>
      <c r="M18" s="2"/>
      <c r="N18" s="2"/>
      <c r="O18" s="15"/>
      <c r="P18" s="23"/>
      <c r="Q18" s="9"/>
      <c r="R18" s="9"/>
      <c r="S18" s="9"/>
      <c r="T18" s="9"/>
    </row>
    <row r="19" spans="1:20" ht="15">
      <c r="A19" s="9"/>
      <c r="B19" s="21"/>
      <c r="C19" s="42" t="s">
        <v>46</v>
      </c>
      <c r="D19" s="4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68"/>
      <c r="P19" s="23"/>
      <c r="Q19" s="9"/>
      <c r="R19" s="9"/>
      <c r="S19" s="9"/>
      <c r="T19" s="9"/>
    </row>
    <row r="20" spans="1:20" ht="15">
      <c r="A20" s="9"/>
      <c r="B20" s="21"/>
      <c r="C20" s="40">
        <v>26.9</v>
      </c>
      <c r="D20" s="40">
        <v>5</v>
      </c>
      <c r="E20" s="72">
        <v>2.7004345052094463</v>
      </c>
      <c r="F20" s="72">
        <v>3.440043955680823</v>
      </c>
      <c r="G20" s="72">
        <v>2.1698507255951247</v>
      </c>
      <c r="H20" s="72">
        <v>0.7942055779204776</v>
      </c>
      <c r="I20" s="72">
        <v>1.6132719149406134</v>
      </c>
      <c r="J20" s="72">
        <v>2.439716666666666</v>
      </c>
      <c r="K20" s="72">
        <v>4.339701451190249</v>
      </c>
      <c r="L20" s="72">
        <v>3.226543829881227</v>
      </c>
      <c r="M20" s="73">
        <v>0.08450884238156543</v>
      </c>
      <c r="N20" s="72">
        <v>370.31077705120634</v>
      </c>
      <c r="O20" s="67"/>
      <c r="P20" s="23"/>
      <c r="Q20" s="9"/>
      <c r="R20" s="9"/>
      <c r="S20" s="9"/>
      <c r="T20" s="9"/>
    </row>
    <row r="21" spans="1:20" ht="15">
      <c r="A21" s="9"/>
      <c r="B21" s="21"/>
      <c r="C21" s="44" t="s">
        <v>47</v>
      </c>
      <c r="D21" s="45"/>
      <c r="E21" s="72"/>
      <c r="F21" s="72"/>
      <c r="G21" s="72"/>
      <c r="H21" s="72"/>
      <c r="I21" s="72"/>
      <c r="J21" s="72"/>
      <c r="K21" s="72"/>
      <c r="L21" s="72"/>
      <c r="M21" s="73"/>
      <c r="N21" s="72"/>
      <c r="O21" s="69"/>
      <c r="P21" s="23"/>
      <c r="Q21" s="9"/>
      <c r="R21" s="9"/>
      <c r="S21" s="9"/>
      <c r="T21" s="9"/>
    </row>
    <row r="22" spans="1:20" ht="15">
      <c r="A22" s="9"/>
      <c r="B22" s="21"/>
      <c r="C22" s="46">
        <v>812.8</v>
      </c>
      <c r="D22" s="46">
        <v>100</v>
      </c>
      <c r="E22" s="70">
        <v>1757.8718861308616</v>
      </c>
      <c r="F22" s="70">
        <v>2239.3272434788046</v>
      </c>
      <c r="G22" s="70">
        <v>1450199.0716476424</v>
      </c>
      <c r="H22" s="70">
        <v>25.448080477709905</v>
      </c>
      <c r="I22" s="70">
        <v>35684.03227479435</v>
      </c>
      <c r="J22" s="70">
        <v>51141.717333333334</v>
      </c>
      <c r="K22" s="70">
        <v>2900398.143295285</v>
      </c>
      <c r="L22" s="70">
        <v>71368.0645495887</v>
      </c>
      <c r="M22" s="71">
        <v>2.553486508837784</v>
      </c>
      <c r="N22" s="70">
        <v>0.5688696701333767</v>
      </c>
      <c r="O22" s="67"/>
      <c r="P22" s="23"/>
      <c r="Q22" s="9"/>
      <c r="R22" s="9"/>
      <c r="S22" s="9"/>
      <c r="T22" s="9"/>
    </row>
    <row r="23" spans="1:20" ht="15">
      <c r="A23" s="9"/>
      <c r="B23" s="21"/>
      <c r="C23" s="47"/>
      <c r="D23" s="47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51" t="s">
        <v>48</v>
      </c>
      <c r="P23" s="23"/>
      <c r="Q23" s="9"/>
      <c r="R23" s="9"/>
      <c r="S23" s="9"/>
      <c r="T23" s="9"/>
    </row>
    <row r="24" spans="1:20" ht="15">
      <c r="A24" s="9"/>
      <c r="B24" s="21"/>
      <c r="C24" s="49" t="s">
        <v>57</v>
      </c>
      <c r="D24" s="50"/>
      <c r="E24" s="3"/>
      <c r="F24" s="3"/>
      <c r="G24" s="3"/>
      <c r="H24" s="4"/>
      <c r="I24" s="5"/>
      <c r="J24" s="2"/>
      <c r="K24" s="2"/>
      <c r="L24" s="2"/>
      <c r="M24" s="2"/>
      <c r="N24" s="2"/>
      <c r="P24" s="23"/>
      <c r="Q24" s="9"/>
      <c r="R24" s="9"/>
      <c r="S24" s="9"/>
      <c r="T24" s="9"/>
    </row>
    <row r="25" spans="1:20" ht="12.75" customHeight="1" thickBot="1">
      <c r="A25" s="9"/>
      <c r="B25" s="52"/>
      <c r="C25" s="53"/>
      <c r="D25" s="53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53"/>
      <c r="P25" s="54"/>
      <c r="Q25" s="9"/>
      <c r="R25" s="9"/>
      <c r="S25" s="9"/>
      <c r="T25" s="9"/>
    </row>
    <row r="26" spans="1:20" ht="23.25" customHeight="1" thickBot="1" thickTop="1">
      <c r="A26" s="9"/>
      <c r="B26" s="17"/>
      <c r="C26" s="18"/>
      <c r="D26" s="18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8"/>
      <c r="P26" s="20"/>
      <c r="Q26" s="9"/>
      <c r="R26" s="9"/>
      <c r="S26" s="9"/>
      <c r="T26" s="9"/>
    </row>
    <row r="27" spans="2:16" ht="21.75" customHeight="1">
      <c r="B27" s="60"/>
      <c r="C27" s="78" t="s">
        <v>61</v>
      </c>
      <c r="D27" s="93" t="s">
        <v>64</v>
      </c>
      <c r="E27" s="94"/>
      <c r="F27" s="94"/>
      <c r="G27" s="94"/>
      <c r="H27" s="94"/>
      <c r="I27" s="94"/>
      <c r="J27" s="94"/>
      <c r="K27" s="94"/>
      <c r="L27" s="94"/>
      <c r="M27" s="94"/>
      <c r="N27" s="95"/>
      <c r="O27" s="78" t="s">
        <v>61</v>
      </c>
      <c r="P27" s="58"/>
    </row>
    <row r="28" spans="2:16" ht="21.75" customHeight="1" thickBot="1">
      <c r="B28" s="60"/>
      <c r="C28" s="79" t="s">
        <v>62</v>
      </c>
      <c r="D28" s="79">
        <v>3</v>
      </c>
      <c r="E28" s="79">
        <v>4</v>
      </c>
      <c r="F28" s="79">
        <v>5</v>
      </c>
      <c r="G28" s="79">
        <v>6.3</v>
      </c>
      <c r="H28" s="79">
        <v>7.1</v>
      </c>
      <c r="I28" s="79">
        <v>8</v>
      </c>
      <c r="J28" s="79">
        <v>10</v>
      </c>
      <c r="K28" s="79">
        <v>12.5</v>
      </c>
      <c r="L28" s="79">
        <v>14.2</v>
      </c>
      <c r="M28" s="79">
        <v>16</v>
      </c>
      <c r="N28" s="79">
        <v>20</v>
      </c>
      <c r="O28" s="79" t="s">
        <v>62</v>
      </c>
      <c r="P28" s="58"/>
    </row>
    <row r="29" spans="2:16" ht="21.75" customHeight="1">
      <c r="B29" s="60"/>
      <c r="C29" s="74">
        <v>60.3</v>
      </c>
      <c r="D29" s="80" t="s">
        <v>65</v>
      </c>
      <c r="E29" s="80" t="s">
        <v>65</v>
      </c>
      <c r="F29" s="80" t="s">
        <v>65</v>
      </c>
      <c r="G29" s="80" t="s">
        <v>65</v>
      </c>
      <c r="H29" s="80" t="s">
        <v>65</v>
      </c>
      <c r="I29" s="80" t="s">
        <v>65</v>
      </c>
      <c r="J29" s="81"/>
      <c r="K29" s="81"/>
      <c r="L29" s="81"/>
      <c r="M29" s="81"/>
      <c r="N29" s="81"/>
      <c r="O29" s="74">
        <v>60.3</v>
      </c>
      <c r="P29" s="58"/>
    </row>
    <row r="30" spans="2:16" ht="21.75" customHeight="1">
      <c r="B30" s="60"/>
      <c r="C30" s="75">
        <v>63.5</v>
      </c>
      <c r="D30" s="88" t="s">
        <v>65</v>
      </c>
      <c r="E30" s="88" t="s">
        <v>65</v>
      </c>
      <c r="F30" s="88" t="s">
        <v>65</v>
      </c>
      <c r="G30" s="88" t="s">
        <v>65</v>
      </c>
      <c r="H30" s="88" t="s">
        <v>65</v>
      </c>
      <c r="I30" s="84"/>
      <c r="J30" s="84"/>
      <c r="K30" s="84"/>
      <c r="L30" s="84"/>
      <c r="M30" s="84"/>
      <c r="N30" s="84"/>
      <c r="O30" s="75">
        <v>63.5</v>
      </c>
      <c r="P30" s="58"/>
    </row>
    <row r="31" spans="2:16" ht="21.75" customHeight="1">
      <c r="B31" s="60"/>
      <c r="C31" s="76">
        <v>70</v>
      </c>
      <c r="D31" s="82" t="s">
        <v>65</v>
      </c>
      <c r="E31" s="82" t="s">
        <v>65</v>
      </c>
      <c r="F31" s="82" t="s">
        <v>65</v>
      </c>
      <c r="G31" s="82" t="s">
        <v>65</v>
      </c>
      <c r="H31" s="82" t="s">
        <v>65</v>
      </c>
      <c r="I31" s="83"/>
      <c r="J31" s="83"/>
      <c r="K31" s="83"/>
      <c r="L31" s="83"/>
      <c r="M31" s="83"/>
      <c r="N31" s="83"/>
      <c r="O31" s="76">
        <v>70</v>
      </c>
      <c r="P31" s="58"/>
    </row>
    <row r="32" spans="2:16" ht="21.75" customHeight="1">
      <c r="B32" s="60"/>
      <c r="C32" s="75">
        <v>76.1</v>
      </c>
      <c r="D32" s="88" t="s">
        <v>65</v>
      </c>
      <c r="E32" s="88" t="s">
        <v>65</v>
      </c>
      <c r="F32" s="88" t="s">
        <v>65</v>
      </c>
      <c r="G32" s="88" t="s">
        <v>65</v>
      </c>
      <c r="H32" s="88" t="s">
        <v>65</v>
      </c>
      <c r="I32" s="88" t="s">
        <v>65</v>
      </c>
      <c r="J32" s="84"/>
      <c r="K32" s="84"/>
      <c r="L32" s="84"/>
      <c r="M32" s="84"/>
      <c r="N32" s="84"/>
      <c r="O32" s="75">
        <v>76.1</v>
      </c>
      <c r="P32" s="58"/>
    </row>
    <row r="33" spans="2:16" ht="21.75" customHeight="1">
      <c r="B33" s="60"/>
      <c r="C33" s="76">
        <v>82.5</v>
      </c>
      <c r="D33" s="82" t="s">
        <v>65</v>
      </c>
      <c r="E33" s="82" t="s">
        <v>65</v>
      </c>
      <c r="F33" s="82" t="s">
        <v>65</v>
      </c>
      <c r="G33" s="82" t="s">
        <v>65</v>
      </c>
      <c r="H33" s="82" t="s">
        <v>65</v>
      </c>
      <c r="I33" s="83"/>
      <c r="J33" s="83"/>
      <c r="K33" s="83"/>
      <c r="L33" s="83"/>
      <c r="M33" s="83"/>
      <c r="N33" s="83"/>
      <c r="O33" s="76">
        <v>82.5</v>
      </c>
      <c r="P33" s="58"/>
    </row>
    <row r="34" spans="2:16" ht="21.75" customHeight="1">
      <c r="B34" s="60"/>
      <c r="C34" s="75">
        <v>88.9</v>
      </c>
      <c r="D34" s="88" t="s">
        <v>65</v>
      </c>
      <c r="E34" s="88" t="s">
        <v>65</v>
      </c>
      <c r="F34" s="88" t="s">
        <v>65</v>
      </c>
      <c r="G34" s="88" t="s">
        <v>65</v>
      </c>
      <c r="H34" s="88" t="s">
        <v>65</v>
      </c>
      <c r="I34" s="88" t="s">
        <v>65</v>
      </c>
      <c r="J34" s="88" t="s">
        <v>65</v>
      </c>
      <c r="K34" s="84"/>
      <c r="L34" s="84"/>
      <c r="M34" s="84"/>
      <c r="N34" s="84"/>
      <c r="O34" s="75">
        <v>88.9</v>
      </c>
      <c r="P34" s="58"/>
    </row>
    <row r="35" spans="2:16" ht="21.75" customHeight="1">
      <c r="B35" s="60"/>
      <c r="C35" s="76">
        <v>101.6</v>
      </c>
      <c r="D35" s="82" t="s">
        <v>65</v>
      </c>
      <c r="E35" s="82" t="s">
        <v>65</v>
      </c>
      <c r="F35" s="82" t="s">
        <v>65</v>
      </c>
      <c r="G35" s="82" t="s">
        <v>65</v>
      </c>
      <c r="H35" s="82" t="s">
        <v>65</v>
      </c>
      <c r="I35" s="82" t="s">
        <v>65</v>
      </c>
      <c r="J35" s="82" t="s">
        <v>65</v>
      </c>
      <c r="K35" s="83"/>
      <c r="L35" s="82" t="s">
        <v>65</v>
      </c>
      <c r="M35" s="83"/>
      <c r="N35" s="83"/>
      <c r="O35" s="76">
        <v>101.6</v>
      </c>
      <c r="P35" s="58"/>
    </row>
    <row r="36" spans="2:16" ht="21.75" customHeight="1">
      <c r="B36" s="60"/>
      <c r="C36" s="75">
        <v>108</v>
      </c>
      <c r="D36" s="88" t="s">
        <v>65</v>
      </c>
      <c r="E36" s="88" t="s">
        <v>65</v>
      </c>
      <c r="F36" s="88" t="s">
        <v>65</v>
      </c>
      <c r="G36" s="88" t="s">
        <v>65</v>
      </c>
      <c r="H36" s="88" t="s">
        <v>65</v>
      </c>
      <c r="I36" s="88" t="s">
        <v>65</v>
      </c>
      <c r="J36" s="88" t="s">
        <v>65</v>
      </c>
      <c r="K36" s="84"/>
      <c r="L36" s="84"/>
      <c r="M36" s="84"/>
      <c r="N36" s="84"/>
      <c r="O36" s="75">
        <v>108</v>
      </c>
      <c r="P36" s="58"/>
    </row>
    <row r="37" spans="2:16" ht="21.75" customHeight="1">
      <c r="B37" s="60"/>
      <c r="C37" s="76">
        <v>114.3</v>
      </c>
      <c r="D37" s="82" t="s">
        <v>65</v>
      </c>
      <c r="E37" s="82" t="s">
        <v>65</v>
      </c>
      <c r="F37" s="82" t="s">
        <v>65</v>
      </c>
      <c r="G37" s="82" t="s">
        <v>65</v>
      </c>
      <c r="H37" s="82" t="s">
        <v>65</v>
      </c>
      <c r="I37" s="82" t="s">
        <v>65</v>
      </c>
      <c r="J37" s="82" t="s">
        <v>65</v>
      </c>
      <c r="K37" s="82" t="s">
        <v>65</v>
      </c>
      <c r="L37" s="82" t="s">
        <v>65</v>
      </c>
      <c r="M37" s="83"/>
      <c r="N37" s="83"/>
      <c r="O37" s="76">
        <v>114.3</v>
      </c>
      <c r="P37" s="58"/>
    </row>
    <row r="38" spans="2:16" ht="21.75" customHeight="1">
      <c r="B38" s="60"/>
      <c r="C38" s="75">
        <v>127</v>
      </c>
      <c r="D38" s="88" t="s">
        <v>65</v>
      </c>
      <c r="E38" s="88" t="s">
        <v>65</v>
      </c>
      <c r="F38" s="88" t="s">
        <v>65</v>
      </c>
      <c r="G38" s="88" t="s">
        <v>65</v>
      </c>
      <c r="H38" s="88" t="s">
        <v>65</v>
      </c>
      <c r="I38" s="88" t="s">
        <v>65</v>
      </c>
      <c r="J38" s="88" t="s">
        <v>65</v>
      </c>
      <c r="K38" s="88" t="s">
        <v>65</v>
      </c>
      <c r="L38" s="88" t="s">
        <v>65</v>
      </c>
      <c r="M38" s="84"/>
      <c r="N38" s="84"/>
      <c r="O38" s="75">
        <v>127</v>
      </c>
      <c r="P38" s="58"/>
    </row>
    <row r="39" spans="2:16" ht="21.75" customHeight="1">
      <c r="B39" s="60"/>
      <c r="C39" s="76">
        <v>133</v>
      </c>
      <c r="D39" s="82" t="s">
        <v>65</v>
      </c>
      <c r="E39" s="82" t="s">
        <v>65</v>
      </c>
      <c r="F39" s="82" t="s">
        <v>65</v>
      </c>
      <c r="G39" s="82" t="s">
        <v>65</v>
      </c>
      <c r="H39" s="82" t="s">
        <v>65</v>
      </c>
      <c r="I39" s="82" t="s">
        <v>65</v>
      </c>
      <c r="J39" s="82" t="s">
        <v>65</v>
      </c>
      <c r="K39" s="82" t="s">
        <v>65</v>
      </c>
      <c r="L39" s="82" t="s">
        <v>65</v>
      </c>
      <c r="M39" s="83"/>
      <c r="N39" s="83"/>
      <c r="O39" s="76">
        <v>133</v>
      </c>
      <c r="P39" s="58"/>
    </row>
    <row r="40" spans="2:16" ht="21.75" customHeight="1">
      <c r="B40" s="60"/>
      <c r="C40" s="75">
        <v>139.7</v>
      </c>
      <c r="D40" s="88" t="s">
        <v>65</v>
      </c>
      <c r="E40" s="88" t="s">
        <v>65</v>
      </c>
      <c r="F40" s="88" t="s">
        <v>65</v>
      </c>
      <c r="G40" s="88" t="s">
        <v>65</v>
      </c>
      <c r="H40" s="88" t="s">
        <v>65</v>
      </c>
      <c r="I40" s="88" t="s">
        <v>65</v>
      </c>
      <c r="J40" s="88" t="s">
        <v>65</v>
      </c>
      <c r="K40" s="88" t="s">
        <v>65</v>
      </c>
      <c r="L40" s="88" t="s">
        <v>65</v>
      </c>
      <c r="M40" s="84"/>
      <c r="N40" s="84"/>
      <c r="O40" s="75">
        <v>139.7</v>
      </c>
      <c r="P40" s="58"/>
    </row>
    <row r="41" spans="2:16" ht="21.75" customHeight="1">
      <c r="B41" s="60"/>
      <c r="C41" s="76">
        <v>152.4</v>
      </c>
      <c r="D41" s="82" t="s">
        <v>65</v>
      </c>
      <c r="E41" s="82" t="s">
        <v>65</v>
      </c>
      <c r="F41" s="82" t="s">
        <v>65</v>
      </c>
      <c r="G41" s="82" t="s">
        <v>65</v>
      </c>
      <c r="H41" s="82" t="s">
        <v>65</v>
      </c>
      <c r="I41" s="82" t="s">
        <v>65</v>
      </c>
      <c r="J41" s="82" t="s">
        <v>65</v>
      </c>
      <c r="K41" s="82" t="s">
        <v>65</v>
      </c>
      <c r="L41" s="82" t="s">
        <v>65</v>
      </c>
      <c r="M41" s="83"/>
      <c r="N41" s="83"/>
      <c r="O41" s="76">
        <v>152.4</v>
      </c>
      <c r="P41" s="58"/>
    </row>
    <row r="42" spans="2:16" ht="21.75" customHeight="1">
      <c r="B42" s="60"/>
      <c r="C42" s="75">
        <v>159</v>
      </c>
      <c r="D42" s="88" t="s">
        <v>65</v>
      </c>
      <c r="E42" s="88" t="s">
        <v>65</v>
      </c>
      <c r="F42" s="88" t="s">
        <v>65</v>
      </c>
      <c r="G42" s="88" t="s">
        <v>65</v>
      </c>
      <c r="H42" s="88" t="s">
        <v>65</v>
      </c>
      <c r="I42" s="88" t="s">
        <v>65</v>
      </c>
      <c r="J42" s="88" t="s">
        <v>65</v>
      </c>
      <c r="K42" s="88" t="s">
        <v>65</v>
      </c>
      <c r="L42" s="88" t="s">
        <v>65</v>
      </c>
      <c r="M42" s="84"/>
      <c r="N42" s="84"/>
      <c r="O42" s="75">
        <v>159</v>
      </c>
      <c r="P42" s="58"/>
    </row>
    <row r="43" spans="2:16" ht="21.75" customHeight="1">
      <c r="B43" s="60"/>
      <c r="C43" s="76">
        <v>168.3</v>
      </c>
      <c r="D43" s="82" t="s">
        <v>65</v>
      </c>
      <c r="E43" s="82" t="s">
        <v>65</v>
      </c>
      <c r="F43" s="82" t="s">
        <v>65</v>
      </c>
      <c r="G43" s="82" t="s">
        <v>65</v>
      </c>
      <c r="H43" s="82" t="s">
        <v>65</v>
      </c>
      <c r="I43" s="82" t="s">
        <v>65</v>
      </c>
      <c r="J43" s="82" t="s">
        <v>65</v>
      </c>
      <c r="K43" s="82" t="s">
        <v>65</v>
      </c>
      <c r="L43" s="82" t="s">
        <v>65</v>
      </c>
      <c r="M43" s="82" t="s">
        <v>65</v>
      </c>
      <c r="N43" s="83"/>
      <c r="O43" s="76">
        <v>168.3</v>
      </c>
      <c r="P43" s="58"/>
    </row>
    <row r="44" spans="2:16" ht="21.75" customHeight="1">
      <c r="B44" s="60"/>
      <c r="C44" s="75">
        <v>177.8</v>
      </c>
      <c r="D44" s="85"/>
      <c r="E44" s="88" t="s">
        <v>65</v>
      </c>
      <c r="F44" s="88" t="s">
        <v>65</v>
      </c>
      <c r="G44" s="88" t="s">
        <v>65</v>
      </c>
      <c r="H44" s="88" t="s">
        <v>65</v>
      </c>
      <c r="I44" s="88" t="s">
        <v>65</v>
      </c>
      <c r="J44" s="88" t="s">
        <v>65</v>
      </c>
      <c r="K44" s="88" t="s">
        <v>65</v>
      </c>
      <c r="L44" s="88" t="s">
        <v>65</v>
      </c>
      <c r="M44" s="88" t="s">
        <v>65</v>
      </c>
      <c r="N44" s="84"/>
      <c r="O44" s="75">
        <v>177.8</v>
      </c>
      <c r="P44" s="58"/>
    </row>
    <row r="45" spans="2:16" ht="21.75" customHeight="1">
      <c r="B45" s="60"/>
      <c r="C45" s="76">
        <v>193.7</v>
      </c>
      <c r="D45" s="83"/>
      <c r="E45" s="82" t="s">
        <v>65</v>
      </c>
      <c r="F45" s="82" t="s">
        <v>65</v>
      </c>
      <c r="G45" s="82" t="s">
        <v>65</v>
      </c>
      <c r="H45" s="82" t="s">
        <v>65</v>
      </c>
      <c r="I45" s="82" t="s">
        <v>65</v>
      </c>
      <c r="J45" s="82" t="s">
        <v>65</v>
      </c>
      <c r="K45" s="82" t="s">
        <v>65</v>
      </c>
      <c r="L45" s="82" t="s">
        <v>65</v>
      </c>
      <c r="M45" s="82" t="s">
        <v>65</v>
      </c>
      <c r="N45" s="83"/>
      <c r="O45" s="76">
        <v>193.7</v>
      </c>
      <c r="P45" s="58"/>
    </row>
    <row r="46" spans="2:16" ht="21.75" customHeight="1">
      <c r="B46" s="60"/>
      <c r="C46" s="75">
        <v>219.1</v>
      </c>
      <c r="D46" s="85"/>
      <c r="E46" s="88" t="s">
        <v>65</v>
      </c>
      <c r="F46" s="88" t="s">
        <v>65</v>
      </c>
      <c r="G46" s="88" t="s">
        <v>65</v>
      </c>
      <c r="H46" s="88" t="s">
        <v>65</v>
      </c>
      <c r="I46" s="88" t="s">
        <v>65</v>
      </c>
      <c r="J46" s="88" t="s">
        <v>65</v>
      </c>
      <c r="K46" s="88" t="s">
        <v>65</v>
      </c>
      <c r="L46" s="88" t="s">
        <v>65</v>
      </c>
      <c r="M46" s="88" t="s">
        <v>65</v>
      </c>
      <c r="N46" s="84"/>
      <c r="O46" s="75">
        <v>219.1</v>
      </c>
      <c r="P46" s="58"/>
    </row>
    <row r="47" spans="2:16" ht="21.75" customHeight="1">
      <c r="B47" s="60"/>
      <c r="C47" s="76">
        <v>244.5</v>
      </c>
      <c r="D47" s="83"/>
      <c r="E47" s="82" t="s">
        <v>65</v>
      </c>
      <c r="F47" s="82" t="s">
        <v>65</v>
      </c>
      <c r="G47" s="82" t="s">
        <v>65</v>
      </c>
      <c r="H47" s="82" t="s">
        <v>65</v>
      </c>
      <c r="I47" s="82" t="s">
        <v>65</v>
      </c>
      <c r="J47" s="82" t="s">
        <v>65</v>
      </c>
      <c r="K47" s="82" t="s">
        <v>65</v>
      </c>
      <c r="L47" s="82" t="s">
        <v>65</v>
      </c>
      <c r="M47" s="82" t="s">
        <v>65</v>
      </c>
      <c r="N47" s="83"/>
      <c r="O47" s="76">
        <v>244.5</v>
      </c>
      <c r="P47" s="58"/>
    </row>
    <row r="48" spans="2:16" ht="21.75" customHeight="1">
      <c r="B48" s="60"/>
      <c r="C48" s="75">
        <v>273</v>
      </c>
      <c r="D48" s="85"/>
      <c r="E48" s="88" t="s">
        <v>65</v>
      </c>
      <c r="F48" s="88" t="s">
        <v>65</v>
      </c>
      <c r="G48" s="88" t="s">
        <v>65</v>
      </c>
      <c r="H48" s="88" t="s">
        <v>65</v>
      </c>
      <c r="I48" s="88" t="s">
        <v>65</v>
      </c>
      <c r="J48" s="88" t="s">
        <v>65</v>
      </c>
      <c r="K48" s="88" t="s">
        <v>65</v>
      </c>
      <c r="L48" s="88" t="s">
        <v>65</v>
      </c>
      <c r="M48" s="88" t="s">
        <v>65</v>
      </c>
      <c r="N48" s="84"/>
      <c r="O48" s="75">
        <v>273</v>
      </c>
      <c r="P48" s="58"/>
    </row>
    <row r="49" spans="2:16" ht="21.75" customHeight="1">
      <c r="B49" s="60"/>
      <c r="C49" s="76">
        <v>323.9</v>
      </c>
      <c r="D49" s="83"/>
      <c r="E49" s="83"/>
      <c r="F49" s="82" t="s">
        <v>65</v>
      </c>
      <c r="G49" s="82" t="s">
        <v>65</v>
      </c>
      <c r="H49" s="82" t="s">
        <v>65</v>
      </c>
      <c r="I49" s="82" t="s">
        <v>65</v>
      </c>
      <c r="J49" s="82" t="s">
        <v>65</v>
      </c>
      <c r="K49" s="82" t="s">
        <v>65</v>
      </c>
      <c r="L49" s="82" t="s">
        <v>65</v>
      </c>
      <c r="M49" s="82" t="s">
        <v>65</v>
      </c>
      <c r="N49" s="83"/>
      <c r="O49" s="76">
        <v>323.9</v>
      </c>
      <c r="P49" s="58"/>
    </row>
    <row r="50" spans="2:16" ht="21.75" customHeight="1">
      <c r="B50" s="60"/>
      <c r="C50" s="75">
        <v>355.6</v>
      </c>
      <c r="D50" s="85"/>
      <c r="E50" s="85"/>
      <c r="F50" s="88" t="s">
        <v>65</v>
      </c>
      <c r="G50" s="88" t="s">
        <v>65</v>
      </c>
      <c r="H50" s="88" t="s">
        <v>65</v>
      </c>
      <c r="I50" s="88" t="s">
        <v>65</v>
      </c>
      <c r="J50" s="88" t="s">
        <v>65</v>
      </c>
      <c r="K50" s="88" t="s">
        <v>65</v>
      </c>
      <c r="L50" s="88" t="s">
        <v>65</v>
      </c>
      <c r="M50" s="88" t="s">
        <v>65</v>
      </c>
      <c r="N50" s="88" t="s">
        <v>65</v>
      </c>
      <c r="O50" s="75">
        <v>355.6</v>
      </c>
      <c r="P50" s="58"/>
    </row>
    <row r="51" spans="2:16" ht="21.75" customHeight="1">
      <c r="B51" s="60"/>
      <c r="C51" s="76">
        <v>406.4</v>
      </c>
      <c r="D51" s="83"/>
      <c r="E51" s="83"/>
      <c r="F51" s="83"/>
      <c r="G51" s="82" t="s">
        <v>65</v>
      </c>
      <c r="H51" s="82" t="s">
        <v>65</v>
      </c>
      <c r="I51" s="82" t="s">
        <v>65</v>
      </c>
      <c r="J51" s="82" t="s">
        <v>65</v>
      </c>
      <c r="K51" s="82" t="s">
        <v>65</v>
      </c>
      <c r="L51" s="82" t="s">
        <v>65</v>
      </c>
      <c r="M51" s="82" t="s">
        <v>65</v>
      </c>
      <c r="N51" s="82" t="s">
        <v>65</v>
      </c>
      <c r="O51" s="76">
        <v>406.4</v>
      </c>
      <c r="P51" s="58"/>
    </row>
    <row r="52" spans="2:16" ht="21.75" customHeight="1">
      <c r="B52" s="60"/>
      <c r="C52" s="75">
        <v>457.2</v>
      </c>
      <c r="D52" s="85"/>
      <c r="E52" s="85"/>
      <c r="F52" s="85"/>
      <c r="G52" s="88" t="s">
        <v>65</v>
      </c>
      <c r="H52" s="88" t="s">
        <v>65</v>
      </c>
      <c r="I52" s="88" t="s">
        <v>65</v>
      </c>
      <c r="J52" s="88" t="s">
        <v>65</v>
      </c>
      <c r="K52" s="88" t="s">
        <v>65</v>
      </c>
      <c r="L52" s="88" t="s">
        <v>65</v>
      </c>
      <c r="M52" s="88" t="s">
        <v>65</v>
      </c>
      <c r="N52" s="88" t="s">
        <v>65</v>
      </c>
      <c r="O52" s="75">
        <v>457.2</v>
      </c>
      <c r="P52" s="58"/>
    </row>
    <row r="53" spans="2:16" ht="21.75" customHeight="1">
      <c r="B53" s="60"/>
      <c r="C53" s="76">
        <v>508</v>
      </c>
      <c r="D53" s="83"/>
      <c r="E53" s="83"/>
      <c r="F53" s="83"/>
      <c r="G53" s="82" t="s">
        <v>65</v>
      </c>
      <c r="H53" s="82" t="s">
        <v>65</v>
      </c>
      <c r="I53" s="82" t="s">
        <v>65</v>
      </c>
      <c r="J53" s="82" t="s">
        <v>65</v>
      </c>
      <c r="K53" s="82" t="s">
        <v>65</v>
      </c>
      <c r="L53" s="82" t="s">
        <v>65</v>
      </c>
      <c r="M53" s="82" t="s">
        <v>65</v>
      </c>
      <c r="N53" s="82" t="s">
        <v>65</v>
      </c>
      <c r="O53" s="76">
        <v>508</v>
      </c>
      <c r="P53" s="58"/>
    </row>
    <row r="54" spans="2:16" ht="21.75" customHeight="1">
      <c r="B54" s="60"/>
      <c r="C54" s="75">
        <v>558.8</v>
      </c>
      <c r="D54" s="85"/>
      <c r="E54" s="85"/>
      <c r="F54" s="85"/>
      <c r="G54" s="88" t="s">
        <v>65</v>
      </c>
      <c r="H54" s="88" t="s">
        <v>65</v>
      </c>
      <c r="I54" s="88" t="s">
        <v>65</v>
      </c>
      <c r="J54" s="88" t="s">
        <v>65</v>
      </c>
      <c r="K54" s="88" t="s">
        <v>65</v>
      </c>
      <c r="L54" s="88" t="s">
        <v>65</v>
      </c>
      <c r="M54" s="88" t="s">
        <v>65</v>
      </c>
      <c r="N54" s="84"/>
      <c r="O54" s="75">
        <v>558.8</v>
      </c>
      <c r="P54" s="58"/>
    </row>
    <row r="55" spans="2:16" ht="21.75" customHeight="1" thickBot="1">
      <c r="B55" s="60"/>
      <c r="C55" s="77">
        <v>609.6</v>
      </c>
      <c r="D55" s="86"/>
      <c r="E55" s="86"/>
      <c r="F55" s="86"/>
      <c r="G55" s="86"/>
      <c r="H55" s="86"/>
      <c r="I55" s="87" t="s">
        <v>65</v>
      </c>
      <c r="J55" s="87" t="s">
        <v>65</v>
      </c>
      <c r="K55" s="87" t="s">
        <v>65</v>
      </c>
      <c r="L55" s="87" t="s">
        <v>65</v>
      </c>
      <c r="M55" s="87" t="s">
        <v>65</v>
      </c>
      <c r="N55" s="87" t="s">
        <v>65</v>
      </c>
      <c r="O55" s="77">
        <v>609.6</v>
      </c>
      <c r="P55" s="58"/>
    </row>
    <row r="56" spans="2:16" ht="21.75" customHeight="1">
      <c r="B56" s="60"/>
      <c r="C56" s="78" t="s">
        <v>61</v>
      </c>
      <c r="D56" s="93" t="s">
        <v>63</v>
      </c>
      <c r="E56" s="94"/>
      <c r="F56" s="94"/>
      <c r="G56" s="94"/>
      <c r="H56" s="94"/>
      <c r="I56" s="94"/>
      <c r="J56" s="94"/>
      <c r="K56" s="94"/>
      <c r="L56" s="94"/>
      <c r="M56" s="94"/>
      <c r="N56" s="95"/>
      <c r="O56" s="78" t="s">
        <v>61</v>
      </c>
      <c r="P56" s="58"/>
    </row>
    <row r="57" spans="2:16" ht="21.75" customHeight="1" thickBot="1">
      <c r="B57" s="60"/>
      <c r="C57" s="79" t="s">
        <v>62</v>
      </c>
      <c r="D57" s="79">
        <v>3</v>
      </c>
      <c r="E57" s="79">
        <v>4</v>
      </c>
      <c r="F57" s="79">
        <v>5</v>
      </c>
      <c r="G57" s="79">
        <v>6.3</v>
      </c>
      <c r="H57" s="79">
        <v>7.1</v>
      </c>
      <c r="I57" s="79">
        <v>8</v>
      </c>
      <c r="J57" s="79">
        <v>10</v>
      </c>
      <c r="K57" s="79">
        <v>12.5</v>
      </c>
      <c r="L57" s="79">
        <v>14.2</v>
      </c>
      <c r="M57" s="79">
        <v>16</v>
      </c>
      <c r="N57" s="79">
        <v>20</v>
      </c>
      <c r="O57" s="79" t="s">
        <v>62</v>
      </c>
      <c r="P57" s="58"/>
    </row>
    <row r="58" spans="2:16" ht="19.5" customHeight="1" thickBot="1">
      <c r="B58" s="61"/>
      <c r="C58" s="59"/>
      <c r="D58" s="59"/>
      <c r="E58" s="11"/>
      <c r="F58" s="62"/>
      <c r="G58" s="62"/>
      <c r="H58" s="62"/>
      <c r="I58" s="62"/>
      <c r="J58" s="62"/>
      <c r="K58" s="62"/>
      <c r="L58" s="62"/>
      <c r="M58" s="62"/>
      <c r="N58" s="62"/>
      <c r="O58" s="59"/>
      <c r="P58" s="63"/>
    </row>
    <row r="59" ht="15.75" thickTop="1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</sheetData>
  <sheetProtection password="D9BB" sheet="1"/>
  <protectedRanges>
    <protectedRange sqref="C16:D16" name="Rango1"/>
  </protectedRanges>
  <mergeCells count="12">
    <mergeCell ref="N8:N9"/>
    <mergeCell ref="K7:O7"/>
    <mergeCell ref="Q6:T6"/>
    <mergeCell ref="O8:O9"/>
    <mergeCell ref="D27:N27"/>
    <mergeCell ref="D56:N56"/>
    <mergeCell ref="F7:J7"/>
    <mergeCell ref="K8:K9"/>
    <mergeCell ref="L8:L9"/>
    <mergeCell ref="M8:M9"/>
    <mergeCell ref="F8:F9"/>
    <mergeCell ref="I8:I9"/>
  </mergeCells>
  <printOptions horizontalCentered="1"/>
  <pageMargins left="0" right="0" top="0.984251968503937" bottom="0.1968503937007874" header="0.31496062992125984" footer="0.31496062992125984"/>
  <pageSetup fitToHeight="1" fitToWidth="1" horizontalDpi="300" verticalDpi="300" orientation="portrait" paperSize="9" scale="55" r:id="rId2"/>
  <headerFooter alignWithMargins="0">
    <oddHeader>&amp;L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jmquilez</cp:lastModifiedBy>
  <cp:lastPrinted>2015-02-27T16:11:20Z</cp:lastPrinted>
  <dcterms:created xsi:type="dcterms:W3CDTF">1998-04-23T15:47:26Z</dcterms:created>
  <dcterms:modified xsi:type="dcterms:W3CDTF">2015-02-27T16:41:58Z</dcterms:modified>
  <cp:category/>
  <cp:version/>
  <cp:contentType/>
  <cp:contentStatus/>
</cp:coreProperties>
</file>